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bfcct.sharepoint.com/sites/Resources/Docs/Budgeting tools/Budget Worksheet/Spreadsheets/"/>
    </mc:Choice>
  </mc:AlternateContent>
  <xr:revisionPtr revIDLastSave="45" documentId="8_{BE6EBD3A-36A7-4CF5-83C6-079AF8CEF12E}" xr6:coauthVersionLast="47" xr6:coauthVersionMax="47" xr10:uidLastSave="{5F0B0FA3-7ADE-453E-A7E3-0E9DD3C195A9}"/>
  <bookViews>
    <workbookView xWindow="-120" yWindow="-120" windowWidth="23280" windowHeight="15000" xr2:uid="{835BBD83-439F-4DA9-924A-F17C74D6F3EC}"/>
  </bookViews>
  <sheets>
    <sheet name="Simple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6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B35" i="1"/>
  <c r="B37" i="1"/>
  <c r="D97" i="1"/>
  <c r="D98" i="1" s="1"/>
  <c r="D67" i="1"/>
  <c r="C37" i="1"/>
  <c r="C32" i="1"/>
  <c r="C128" i="1" s="1"/>
  <c r="C122" i="1"/>
  <c r="C92" i="1"/>
  <c r="C62" i="1"/>
  <c r="D122" i="1" l="1"/>
  <c r="D92" i="1" l="1"/>
  <c r="C129" i="1" s="1"/>
  <c r="C130" i="1" s="1"/>
</calcChain>
</file>

<file path=xl/sharedStrings.xml><?xml version="1.0" encoding="utf-8"?>
<sst xmlns="http://schemas.openxmlformats.org/spreadsheetml/2006/main" count="84" uniqueCount="83">
  <si>
    <t>Income 1</t>
  </si>
  <si>
    <t>Income 2</t>
  </si>
  <si>
    <t>Child support</t>
  </si>
  <si>
    <t>Family tax credit</t>
  </si>
  <si>
    <t>Student loan / Allowance</t>
  </si>
  <si>
    <t>ACC</t>
  </si>
  <si>
    <t>Superannuation / Pension</t>
  </si>
  <si>
    <t>Rent / board</t>
  </si>
  <si>
    <t>Other earnings</t>
  </si>
  <si>
    <t xml:space="preserve">TOTAL INCOME </t>
  </si>
  <si>
    <t>Credit card + interest (minimum)</t>
  </si>
  <si>
    <t>Entertainment (movies, theatre)</t>
  </si>
  <si>
    <t>Student loan / Allowance repayments</t>
  </si>
  <si>
    <t>Child support (1 son from previous relationship)</t>
  </si>
  <si>
    <t>Groceries (including toiletries)</t>
  </si>
  <si>
    <t>Cleaner</t>
  </si>
  <si>
    <t>Coffees</t>
  </si>
  <si>
    <t>Petrol</t>
  </si>
  <si>
    <t>Lunches</t>
  </si>
  <si>
    <t>Restaurants</t>
  </si>
  <si>
    <t>Wine / beer / spirits</t>
  </si>
  <si>
    <t>Lotto</t>
  </si>
  <si>
    <t>Childcare / daycare</t>
  </si>
  <si>
    <t>Pre-schoool</t>
  </si>
  <si>
    <t>School costs (trips, lunch money etc)</t>
  </si>
  <si>
    <t>Giving (charity, tithing, church, koha etc)</t>
  </si>
  <si>
    <t>Kid’s pocket money</t>
  </si>
  <si>
    <t>Superannuation</t>
  </si>
  <si>
    <t>Savings</t>
  </si>
  <si>
    <t>Other fortnightly costs</t>
  </si>
  <si>
    <t xml:space="preserve">TOTAL 1 </t>
  </si>
  <si>
    <t>Monthly expenses</t>
  </si>
  <si>
    <t>Monthly</t>
  </si>
  <si>
    <t>Bank fees</t>
  </si>
  <si>
    <t>House mortgage</t>
  </si>
  <si>
    <t>Electricity</t>
  </si>
  <si>
    <t>Land line </t>
  </si>
  <si>
    <t>Mobile</t>
  </si>
  <si>
    <t>2nd mobile</t>
  </si>
  <si>
    <t>Pay TV</t>
  </si>
  <si>
    <t>Internet</t>
  </si>
  <si>
    <t>Health insurance</t>
  </si>
  <si>
    <t>Car insurance</t>
  </si>
  <si>
    <t>Life insurance</t>
  </si>
  <si>
    <t>House / Contents insurance</t>
  </si>
  <si>
    <t>Car loan</t>
  </si>
  <si>
    <t xml:space="preserve">TOTAL  2 </t>
  </si>
  <si>
    <t>Annual expenses </t>
  </si>
  <si>
    <t>Annual </t>
  </si>
  <si>
    <t>AA membership</t>
  </si>
  <si>
    <t>Car registration</t>
  </si>
  <si>
    <t>Warrant of fitness</t>
  </si>
  <si>
    <t>Vehicle maintenance</t>
  </si>
  <si>
    <t>Road user charges (diesel)</t>
  </si>
  <si>
    <t>School fees</t>
  </si>
  <si>
    <t>Sports – judo, rugby, swimming, dance</t>
  </si>
  <si>
    <t>Other school costs</t>
  </si>
  <si>
    <t>Rates</t>
  </si>
  <si>
    <t>Water rates</t>
  </si>
  <si>
    <t>Recreation / memberships (adults)</t>
  </si>
  <si>
    <t>School holiday programme</t>
  </si>
  <si>
    <t>Doctors</t>
  </si>
  <si>
    <t>Dentist</t>
  </si>
  <si>
    <t>Optician</t>
  </si>
  <si>
    <t>Gifts (Christmas / holidays)</t>
  </si>
  <si>
    <t>House maintenance</t>
  </si>
  <si>
    <t>Clothing / shoes</t>
  </si>
  <si>
    <t>Haircuts</t>
  </si>
  <si>
    <t>Overseas holiday</t>
  </si>
  <si>
    <t>Vet fees – cat</t>
  </si>
  <si>
    <t>Camping holiday</t>
  </si>
  <si>
    <t xml:space="preserve">TOTAL  3 </t>
  </si>
  <si>
    <t>The budget worksheet is a snapshot of your financial situation. Initially it will enable you to see how your income measures up against your expenses. Think of it as a financial fitness test to see how things look.</t>
  </si>
  <si>
    <t>INCOME (net after tax)</t>
  </si>
  <si>
    <t xml:space="preserve">Less  –  TOTAL EXPENSES </t>
  </si>
  <si>
    <t>Equals = SURPLUS / DEFICIT</t>
  </si>
  <si>
    <t>Below is the result of your budget. It will tell you if your income is enough to cover your expenses, or if it is not.</t>
  </si>
  <si>
    <t>Choose Weekly or Fortnightly from the dropdown menu</t>
  </si>
  <si>
    <t>Enter all sources of income</t>
  </si>
  <si>
    <t>Enter all yearly expenses</t>
  </si>
  <si>
    <t>Enter all monthly expenses</t>
  </si>
  <si>
    <t>Personal budget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</si>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</sst>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_);[Red]\(&quot;$&quot;#,##0\)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30393C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30393C"/>
      <name val="Calibri"/>
      <family val="2"/>
      <scheme val="minor"/>
    </font>
    <font>
      <sz val="11"/>
      <color rgb="FF30393C"/>
      <name val="Calibri"/>
      <family val="2"/>
      <scheme val="minor"/>
    </font>
    <font>
      <b/>
      <sz val="14"/>
      <color rgb="FF30393C"/>
      <name val="Calibri"/>
      <family val="2"/>
      <scheme val="minor"/>
    </font>
    <font>
      <b/>
      <sz val="2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5E5F"/>
        <bgColor indexed="64"/>
      </patternFill>
    </fill>
    <fill>
      <patternFill patternType="solid">
        <fgColor rgb="FF30393C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/>
    <xf numFmtId="0" fontId="6" fillId="2" borderId="1" xfId="0" applyFont="1" applyFill="1" applyBorder="1"/>
    <xf numFmtId="0" fontId="5" fillId="3" borderId="1" xfId="0" applyFont="1" applyFill="1" applyBorder="1"/>
    <xf numFmtId="0" fontId="0" fillId="2" borderId="0" xfId="0" applyFill="1"/>
    <xf numFmtId="0" fontId="8" fillId="2" borderId="1" xfId="0" applyFont="1" applyFill="1" applyBorder="1"/>
    <xf numFmtId="164" fontId="7" fillId="0" borderId="1" xfId="0" applyNumberFormat="1" applyFont="1" applyBorder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3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164" fontId="2" fillId="3" borderId="1" xfId="0" applyNumberFormat="1" applyFont="1" applyFill="1" applyBorder="1"/>
    <xf numFmtId="0" fontId="0" fillId="3" borderId="0" xfId="0" applyFill="1"/>
    <xf numFmtId="0" fontId="12" fillId="3" borderId="0" xfId="0" applyFont="1" applyFill="1" applyAlignment="1">
      <alignment horizontal="center" vertical="center"/>
    </xf>
    <xf numFmtId="0" fontId="12" fillId="2" borderId="0" xfId="0" applyFont="1" applyFill="1"/>
    <xf numFmtId="0" fontId="7" fillId="0" borderId="1" xfId="0" applyFont="1" applyBorder="1" applyProtection="1">
      <protection locked="0"/>
    </xf>
    <xf numFmtId="164" fontId="7" fillId="4" borderId="1" xfId="0" applyNumberFormat="1" applyFont="1" applyFill="1" applyBorder="1" applyProtection="1">
      <protection locked="0"/>
    </xf>
    <xf numFmtId="165" fontId="7" fillId="4" borderId="1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7" fillId="4" borderId="1" xfId="0" applyFont="1" applyFill="1" applyBorder="1" applyProtection="1">
      <protection locked="0"/>
    </xf>
    <xf numFmtId="0" fontId="7" fillId="0" borderId="2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wrapText="1"/>
    </xf>
  </cellXfs>
  <cellStyles count="1"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solid">
          <bgColor rgb="FF30393C"/>
        </patternFill>
      </fill>
    </dxf>
    <dxf>
      <font>
        <b/>
        <i val="0"/>
        <color rgb="FFF15E5F"/>
      </font>
      <fill>
        <patternFill patternType="solid">
          <bgColor rgb="FF30393C"/>
        </patternFill>
      </fill>
    </dxf>
  </dxfs>
  <tableStyles count="0" defaultTableStyle="TableStyleMedium2" defaultPivotStyle="PivotStyleLight16"/>
  <colors>
    <mruColors>
      <color rgb="FF30393C"/>
      <color rgb="FFF15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15</xdr:row>
      <xdr:rowOff>85725</xdr:rowOff>
    </xdr:from>
    <xdr:to>
      <xdr:col>1</xdr:col>
      <xdr:colOff>1133476</xdr:colOff>
      <xdr:row>17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8BBD8C3-61D8-4F5F-8CF3-9ADC12D27EA4}"/>
            </a:ext>
          </a:extLst>
        </xdr:cNvPr>
        <xdr:cNvCxnSpPr/>
      </xdr:nvCxnSpPr>
      <xdr:spPr>
        <a:xfrm>
          <a:off x="1428750" y="3057525"/>
          <a:ext cx="1" cy="447675"/>
        </a:xfrm>
        <a:prstGeom prst="straightConnector1">
          <a:avLst/>
        </a:prstGeom>
        <a:ln>
          <a:solidFill>
            <a:srgbClr val="30393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13</xdr:row>
      <xdr:rowOff>76200</xdr:rowOff>
    </xdr:from>
    <xdr:to>
      <xdr:col>2</xdr:col>
      <xdr:colOff>495301</xdr:colOff>
      <xdr:row>17</xdr:row>
      <xdr:rowOff>76200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8A9F6DCD-DAAB-4B4E-8E7B-B324FAE4517F}"/>
            </a:ext>
          </a:extLst>
        </xdr:cNvPr>
        <xdr:cNvCxnSpPr/>
      </xdr:nvCxnSpPr>
      <xdr:spPr>
        <a:xfrm>
          <a:off x="4495800" y="2638425"/>
          <a:ext cx="1" cy="866775"/>
        </a:xfrm>
        <a:prstGeom prst="straightConnector1">
          <a:avLst/>
        </a:prstGeom>
        <a:ln>
          <a:solidFill>
            <a:srgbClr val="30393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3505200</xdr:colOff>
      <xdr:row>0</xdr:row>
      <xdr:rowOff>171450</xdr:rowOff>
    </xdr:from>
    <xdr:to>
      <xdr:col>4</xdr:col>
      <xdr:colOff>498545</xdr:colOff>
      <xdr:row>6</xdr:row>
      <xdr:rowOff>118884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3C9E4F-A987-43A6-93D5-EE1A842E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71450"/>
          <a:ext cx="2662625" cy="1225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700B4-4FA4-4BAB-A093-BE72270F4508}">
  <dimension ref="A1:E131"/>
  <sheetViews>
    <sheetView showGridLines="0" tabSelected="1" topLeftCell="A65" zoomScale="115" zoomScaleNormal="115" workbookViewId="0">
      <selection activeCell="C83" sqref="C83"/>
    </sheetView>
  </sheetViews>
  <sheetFormatPr defaultRowHeight="15" x14ac:dyDescent="0.25"/>
  <cols>
    <col min="1" max="1" width="5.5703125" customWidth="1"/>
    <col min="2" max="2" width="51.85546875" customWidth="1"/>
    <col min="3" max="3" width="14.5703125" customWidth="1"/>
    <col min="4" max="4" width="13" customWidth="1"/>
  </cols>
  <sheetData>
    <row r="1" spans="1:5" x14ac:dyDescent="0.25">
      <c r="A1" s="4"/>
      <c r="B1" s="4"/>
      <c r="C1" s="4"/>
      <c r="D1" s="4"/>
      <c r="E1" s="4"/>
    </row>
    <row r="2" spans="1:5" x14ac:dyDescent="0.25">
      <c r="A2" s="4"/>
      <c r="B2" s="4"/>
      <c r="C2" s="4"/>
      <c r="D2" s="4"/>
      <c r="E2" s="4"/>
    </row>
    <row r="3" spans="1:5" x14ac:dyDescent="0.25">
      <c r="A3" s="4"/>
      <c r="B3" s="4"/>
      <c r="C3" s="4"/>
      <c r="D3" s="4"/>
      <c r="E3" s="4"/>
    </row>
    <row r="4" spans="1:5" ht="30" x14ac:dyDescent="0.45">
      <c r="A4" s="4"/>
      <c r="B4" s="15" t="s">
        <v>81</v>
      </c>
      <c r="C4" s="4"/>
      <c r="D4" s="4"/>
      <c r="E4" s="4"/>
    </row>
    <row r="5" spans="1:5" x14ac:dyDescent="0.25">
      <c r="A5" s="4"/>
      <c r="B5" s="4"/>
      <c r="C5" s="4"/>
      <c r="D5" s="4"/>
      <c r="E5" s="4"/>
    </row>
    <row r="6" spans="1:5" x14ac:dyDescent="0.25">
      <c r="A6" s="4"/>
      <c r="B6" s="4"/>
      <c r="C6" s="4"/>
      <c r="D6" s="4"/>
      <c r="E6" s="4"/>
    </row>
    <row r="7" spans="1:5" x14ac:dyDescent="0.25">
      <c r="A7" s="4"/>
      <c r="B7" s="4"/>
      <c r="C7" s="4"/>
      <c r="D7" s="4"/>
      <c r="E7" s="4"/>
    </row>
    <row r="8" spans="1:5" x14ac:dyDescent="0.25">
      <c r="A8" s="4"/>
      <c r="B8" s="4"/>
      <c r="C8" s="4"/>
      <c r="D8" s="4"/>
      <c r="E8" s="4"/>
    </row>
    <row r="9" spans="1:5" ht="57" customHeight="1" x14ac:dyDescent="0.25">
      <c r="A9" s="4"/>
      <c r="B9" s="30" t="s">
        <v>72</v>
      </c>
      <c r="C9" s="30"/>
      <c r="D9" s="4"/>
      <c r="E9" s="4"/>
    </row>
    <row r="10" spans="1:5" ht="15.4" customHeight="1" x14ac:dyDescent="0.25">
      <c r="A10" s="4"/>
      <c r="B10" s="4"/>
      <c r="C10" s="4"/>
      <c r="D10" s="4"/>
      <c r="E10" s="4"/>
    </row>
    <row r="12" spans="1:5" x14ac:dyDescent="0.25">
      <c r="B12" s="7"/>
      <c r="C12" s="7"/>
    </row>
    <row r="13" spans="1:5" ht="36" customHeight="1" x14ac:dyDescent="0.25">
      <c r="A13" s="14">
        <v>1</v>
      </c>
      <c r="B13" s="29" t="s">
        <v>77</v>
      </c>
      <c r="C13" s="29"/>
      <c r="D13" s="13"/>
      <c r="E13" s="13"/>
    </row>
    <row r="14" spans="1:5" x14ac:dyDescent="0.25">
      <c r="B14" s="31"/>
      <c r="C14" s="31"/>
    </row>
    <row r="15" spans="1:5" ht="36" customHeight="1" x14ac:dyDescent="0.25">
      <c r="A15" s="14">
        <v>2</v>
      </c>
      <c r="B15" s="29" t="s">
        <v>78</v>
      </c>
      <c r="C15" s="29"/>
      <c r="D15" s="13"/>
      <c r="E15" s="13"/>
    </row>
    <row r="16" spans="1:5" ht="18.75" x14ac:dyDescent="0.3">
      <c r="B16" s="8"/>
      <c r="C16" s="7"/>
    </row>
    <row r="17" spans="2:3" ht="18.75" x14ac:dyDescent="0.3">
      <c r="B17" s="8"/>
      <c r="C17" s="7"/>
    </row>
    <row r="19" spans="2:3" ht="18.75" x14ac:dyDescent="0.3">
      <c r="B19" s="2" t="s">
        <v>73</v>
      </c>
      <c r="C19" s="28" t="s">
        <v>82</v>
      </c>
    </row>
    <row r="20" spans="2:3" ht="15.75" x14ac:dyDescent="0.25">
      <c r="B20" s="16" t="s">
        <v>0</v>
      </c>
      <c r="C20" s="25"/>
    </row>
    <row r="21" spans="2:3" ht="15.75" x14ac:dyDescent="0.25">
      <c r="B21" s="16" t="s">
        <v>1</v>
      </c>
      <c r="C21" s="25"/>
    </row>
    <row r="22" spans="2:3" ht="15.75" x14ac:dyDescent="0.25">
      <c r="B22" s="16" t="s">
        <v>2</v>
      </c>
      <c r="C22" s="26"/>
    </row>
    <row r="23" spans="2:3" ht="15.75" x14ac:dyDescent="0.25">
      <c r="B23" s="16" t="s">
        <v>3</v>
      </c>
      <c r="C23" s="26"/>
    </row>
    <row r="24" spans="2:3" ht="15.75" x14ac:dyDescent="0.25">
      <c r="B24" s="16" t="s">
        <v>4</v>
      </c>
      <c r="C24" s="26"/>
    </row>
    <row r="25" spans="2:3" ht="15.75" x14ac:dyDescent="0.25">
      <c r="B25" s="16" t="s">
        <v>5</v>
      </c>
      <c r="C25" s="26"/>
    </row>
    <row r="26" spans="2:3" ht="15.75" x14ac:dyDescent="0.25">
      <c r="B26" s="16" t="s">
        <v>6</v>
      </c>
      <c r="C26" s="26"/>
    </row>
    <row r="27" spans="2:3" ht="15.75" x14ac:dyDescent="0.25">
      <c r="B27" s="16" t="s">
        <v>7</v>
      </c>
      <c r="C27" s="26"/>
    </row>
    <row r="28" spans="2:3" ht="15.75" x14ac:dyDescent="0.25">
      <c r="B28" s="16" t="s">
        <v>8</v>
      </c>
      <c r="C28" s="26"/>
    </row>
    <row r="29" spans="2:3" ht="15.75" x14ac:dyDescent="0.25">
      <c r="B29" s="19"/>
      <c r="C29" s="26"/>
    </row>
    <row r="30" spans="2:3" x14ac:dyDescent="0.25">
      <c r="B30" s="21"/>
      <c r="C30" s="27"/>
    </row>
    <row r="31" spans="2:3" x14ac:dyDescent="0.25">
      <c r="B31" s="21"/>
      <c r="C31" s="27"/>
    </row>
    <row r="32" spans="2:3" ht="15.75" x14ac:dyDescent="0.25">
      <c r="B32" s="3" t="s">
        <v>9</v>
      </c>
      <c r="C32" s="12">
        <f>SUM(C20:C31)</f>
        <v>0</v>
      </c>
    </row>
    <row r="35" spans="1:5" ht="36" customHeight="1" x14ac:dyDescent="0.25">
      <c r="A35" s="14">
        <v>3</v>
      </c>
      <c r="B35" s="29" t="str">
        <f>IF(C19="weekly","Enter all weekly expenses", "Enter all fortnightly expenses")</f>
        <v>Enter all weekly expenses</v>
      </c>
      <c r="C35" s="29"/>
      <c r="D35" s="13"/>
      <c r="E35" s="13"/>
    </row>
    <row r="37" spans="1:5" ht="18.75" x14ac:dyDescent="0.3">
      <c r="B37" s="2" t="str">
        <f>IF(C19="weekly","Weekly expenses",IF(C19="Fortnightly", "Fortnightly expenses","Monthly expenses"))</f>
        <v>Weekly expenses</v>
      </c>
      <c r="C37" s="1" t="str">
        <f>C19</f>
        <v>Weekly</v>
      </c>
    </row>
    <row r="38" spans="1:5" ht="15.75" x14ac:dyDescent="0.25">
      <c r="B38" s="16" t="s">
        <v>10</v>
      </c>
      <c r="C38" s="17"/>
    </row>
    <row r="39" spans="1:5" ht="15.75" x14ac:dyDescent="0.25">
      <c r="B39" s="16" t="s">
        <v>11</v>
      </c>
      <c r="C39" s="17"/>
    </row>
    <row r="40" spans="1:5" ht="15.75" x14ac:dyDescent="0.25">
      <c r="B40" s="16" t="s">
        <v>12</v>
      </c>
      <c r="C40" s="17"/>
    </row>
    <row r="41" spans="1:5" ht="15.75" x14ac:dyDescent="0.25">
      <c r="B41" s="16" t="s">
        <v>13</v>
      </c>
      <c r="C41" s="17"/>
    </row>
    <row r="42" spans="1:5" ht="15.75" x14ac:dyDescent="0.25">
      <c r="B42" s="16" t="s">
        <v>14</v>
      </c>
      <c r="C42" s="17"/>
    </row>
    <row r="43" spans="1:5" ht="15.75" x14ac:dyDescent="0.25">
      <c r="B43" s="16" t="s">
        <v>15</v>
      </c>
      <c r="C43" s="17"/>
    </row>
    <row r="44" spans="1:5" ht="15.75" x14ac:dyDescent="0.25">
      <c r="B44" s="16" t="s">
        <v>16</v>
      </c>
      <c r="C44" s="17"/>
    </row>
    <row r="45" spans="1:5" ht="15.75" x14ac:dyDescent="0.25">
      <c r="B45" s="16" t="s">
        <v>17</v>
      </c>
      <c r="C45" s="17"/>
    </row>
    <row r="46" spans="1:5" ht="15.75" x14ac:dyDescent="0.25">
      <c r="B46" s="16" t="s">
        <v>18</v>
      </c>
      <c r="C46" s="17"/>
    </row>
    <row r="47" spans="1:5" ht="15.75" x14ac:dyDescent="0.25">
      <c r="B47" s="16" t="s">
        <v>19</v>
      </c>
      <c r="C47" s="17"/>
    </row>
    <row r="48" spans="1:5" ht="15.75" x14ac:dyDescent="0.25">
      <c r="B48" s="16" t="s">
        <v>20</v>
      </c>
      <c r="C48" s="17"/>
    </row>
    <row r="49" spans="2:3" ht="15.75" x14ac:dyDescent="0.25">
      <c r="B49" s="16" t="s">
        <v>21</v>
      </c>
      <c r="C49" s="17"/>
    </row>
    <row r="50" spans="2:3" ht="15.75" x14ac:dyDescent="0.25">
      <c r="B50" s="16" t="s">
        <v>22</v>
      </c>
      <c r="C50" s="17"/>
    </row>
    <row r="51" spans="2:3" ht="15.75" x14ac:dyDescent="0.25">
      <c r="B51" s="16" t="s">
        <v>23</v>
      </c>
      <c r="C51" s="23"/>
    </row>
    <row r="52" spans="2:3" ht="15.75" x14ac:dyDescent="0.25">
      <c r="B52" s="16" t="s">
        <v>24</v>
      </c>
      <c r="C52" s="17"/>
    </row>
    <row r="53" spans="2:3" ht="15.75" x14ac:dyDescent="0.25">
      <c r="B53" s="16" t="s">
        <v>25</v>
      </c>
      <c r="C53" s="17"/>
    </row>
    <row r="54" spans="2:3" ht="15.75" x14ac:dyDescent="0.25">
      <c r="B54" s="16" t="s">
        <v>26</v>
      </c>
      <c r="C54" s="17"/>
    </row>
    <row r="55" spans="2:3" ht="15.75" x14ac:dyDescent="0.25">
      <c r="B55" s="16" t="s">
        <v>27</v>
      </c>
      <c r="C55" s="23"/>
    </row>
    <row r="56" spans="2:3" ht="15.75" x14ac:dyDescent="0.25">
      <c r="B56" s="24" t="s">
        <v>28</v>
      </c>
      <c r="C56" s="17"/>
    </row>
    <row r="57" spans="2:3" ht="15.75" x14ac:dyDescent="0.25">
      <c r="B57" s="16" t="s">
        <v>29</v>
      </c>
      <c r="C57" s="17"/>
    </row>
    <row r="58" spans="2:3" ht="15.75" x14ac:dyDescent="0.25">
      <c r="B58" s="19"/>
      <c r="C58" s="20"/>
    </row>
    <row r="59" spans="2:3" x14ac:dyDescent="0.25">
      <c r="B59" s="21"/>
      <c r="C59" s="22"/>
    </row>
    <row r="60" spans="2:3" x14ac:dyDescent="0.25">
      <c r="B60" s="21"/>
      <c r="C60" s="22"/>
    </row>
    <row r="61" spans="2:3" x14ac:dyDescent="0.25">
      <c r="B61" s="21"/>
      <c r="C61" s="22"/>
    </row>
    <row r="62" spans="2:3" ht="15.75" x14ac:dyDescent="0.25">
      <c r="B62" s="3" t="s">
        <v>30</v>
      </c>
      <c r="C62" s="12">
        <f>SUM(C38:C61)</f>
        <v>0</v>
      </c>
    </row>
    <row r="65" spans="1:5" ht="36" customHeight="1" x14ac:dyDescent="0.25">
      <c r="A65" s="14">
        <v>4</v>
      </c>
      <c r="B65" s="29" t="s">
        <v>80</v>
      </c>
      <c r="C65" s="29"/>
      <c r="D65" s="13"/>
      <c r="E65" s="13"/>
    </row>
    <row r="67" spans="1:5" ht="18.75" x14ac:dyDescent="0.3">
      <c r="B67" s="2" t="s">
        <v>31</v>
      </c>
      <c r="C67" s="5" t="s">
        <v>32</v>
      </c>
      <c r="D67" s="5" t="str">
        <f>C19</f>
        <v>Weekly</v>
      </c>
    </row>
    <row r="68" spans="1:5" ht="15.75" x14ac:dyDescent="0.25">
      <c r="B68" s="16" t="s">
        <v>33</v>
      </c>
      <c r="C68" s="17"/>
      <c r="D68" s="6">
        <f>IF($D$67="Weekly",C68*12/52,C68*12/26)</f>
        <v>0</v>
      </c>
    </row>
    <row r="69" spans="1:5" ht="15.75" x14ac:dyDescent="0.25">
      <c r="B69" s="16" t="s">
        <v>34</v>
      </c>
      <c r="C69" s="17"/>
      <c r="D69" s="6">
        <f t="shared" ref="D69:D91" si="0">IF($D$67="Weekly",C69*12/52,C69*12/26)</f>
        <v>0</v>
      </c>
    </row>
    <row r="70" spans="1:5" ht="15.75" x14ac:dyDescent="0.25">
      <c r="B70" s="16" t="s">
        <v>35</v>
      </c>
      <c r="C70" s="18"/>
      <c r="D70" s="6">
        <f t="shared" si="0"/>
        <v>0</v>
      </c>
    </row>
    <row r="71" spans="1:5" ht="15.75" x14ac:dyDescent="0.25">
      <c r="B71" s="16" t="s">
        <v>36</v>
      </c>
      <c r="C71" s="18"/>
      <c r="D71" s="6">
        <f t="shared" si="0"/>
        <v>0</v>
      </c>
    </row>
    <row r="72" spans="1:5" ht="15.75" x14ac:dyDescent="0.25">
      <c r="B72" s="16" t="s">
        <v>37</v>
      </c>
      <c r="C72" s="17"/>
      <c r="D72" s="6">
        <f t="shared" si="0"/>
        <v>0</v>
      </c>
    </row>
    <row r="73" spans="1:5" ht="15.75" x14ac:dyDescent="0.25">
      <c r="B73" s="16" t="s">
        <v>38</v>
      </c>
      <c r="C73" s="17"/>
      <c r="D73" s="6">
        <f t="shared" si="0"/>
        <v>0</v>
      </c>
    </row>
    <row r="74" spans="1:5" ht="15.75" x14ac:dyDescent="0.25">
      <c r="B74" s="16" t="s">
        <v>39</v>
      </c>
      <c r="C74" s="17"/>
      <c r="D74" s="6">
        <f t="shared" si="0"/>
        <v>0</v>
      </c>
    </row>
    <row r="75" spans="1:5" ht="15.75" x14ac:dyDescent="0.25">
      <c r="B75" s="16" t="s">
        <v>40</v>
      </c>
      <c r="C75" s="17"/>
      <c r="D75" s="6">
        <f t="shared" si="0"/>
        <v>0</v>
      </c>
    </row>
    <row r="76" spans="1:5" ht="15.75" x14ac:dyDescent="0.25">
      <c r="B76" s="16" t="s">
        <v>41</v>
      </c>
      <c r="C76" s="17"/>
      <c r="D76" s="6">
        <f t="shared" si="0"/>
        <v>0</v>
      </c>
    </row>
    <row r="77" spans="1:5" ht="15.75" x14ac:dyDescent="0.25">
      <c r="B77" s="16" t="s">
        <v>42</v>
      </c>
      <c r="C77" s="17"/>
      <c r="D77" s="6">
        <f t="shared" si="0"/>
        <v>0</v>
      </c>
    </row>
    <row r="78" spans="1:5" ht="15.75" x14ac:dyDescent="0.25">
      <c r="B78" s="16" t="s">
        <v>43</v>
      </c>
      <c r="C78" s="17"/>
      <c r="D78" s="6">
        <f t="shared" si="0"/>
        <v>0</v>
      </c>
    </row>
    <row r="79" spans="1:5" ht="15.75" x14ac:dyDescent="0.25">
      <c r="B79" s="16" t="s">
        <v>44</v>
      </c>
      <c r="C79" s="17"/>
      <c r="D79" s="6">
        <f t="shared" si="0"/>
        <v>0</v>
      </c>
    </row>
    <row r="80" spans="1:5" ht="15.75" x14ac:dyDescent="0.25">
      <c r="B80" s="16" t="s">
        <v>45</v>
      </c>
      <c r="C80" s="17"/>
      <c r="D80" s="6">
        <f t="shared" si="0"/>
        <v>0</v>
      </c>
    </row>
    <row r="81" spans="1:5" ht="15.75" x14ac:dyDescent="0.25">
      <c r="B81" s="19"/>
      <c r="C81" s="20"/>
      <c r="D81" s="6">
        <f t="shared" si="0"/>
        <v>0</v>
      </c>
    </row>
    <row r="82" spans="1:5" ht="15.75" x14ac:dyDescent="0.25">
      <c r="B82" s="19"/>
      <c r="C82" s="20"/>
      <c r="D82" s="6">
        <f t="shared" si="0"/>
        <v>0</v>
      </c>
    </row>
    <row r="83" spans="1:5" ht="15.75" x14ac:dyDescent="0.25">
      <c r="B83" s="19"/>
      <c r="C83" s="20"/>
      <c r="D83" s="6">
        <f t="shared" si="0"/>
        <v>0</v>
      </c>
    </row>
    <row r="84" spans="1:5" ht="15.75" x14ac:dyDescent="0.25">
      <c r="B84" s="19"/>
      <c r="C84" s="20"/>
      <c r="D84" s="6">
        <f t="shared" si="0"/>
        <v>0</v>
      </c>
    </row>
    <row r="85" spans="1:5" ht="15.75" x14ac:dyDescent="0.25">
      <c r="B85" s="19"/>
      <c r="C85" s="20"/>
      <c r="D85" s="6">
        <f t="shared" si="0"/>
        <v>0</v>
      </c>
    </row>
    <row r="86" spans="1:5" ht="15.75" x14ac:dyDescent="0.25">
      <c r="B86" s="21"/>
      <c r="C86" s="22"/>
      <c r="D86" s="6">
        <f t="shared" si="0"/>
        <v>0</v>
      </c>
    </row>
    <row r="87" spans="1:5" ht="15.75" x14ac:dyDescent="0.25">
      <c r="B87" s="21"/>
      <c r="C87" s="22"/>
      <c r="D87" s="6">
        <f t="shared" si="0"/>
        <v>0</v>
      </c>
    </row>
    <row r="88" spans="1:5" ht="15.75" x14ac:dyDescent="0.25">
      <c r="B88" s="21"/>
      <c r="C88" s="22"/>
      <c r="D88" s="6">
        <f t="shared" si="0"/>
        <v>0</v>
      </c>
    </row>
    <row r="89" spans="1:5" ht="15.75" x14ac:dyDescent="0.25">
      <c r="B89" s="21"/>
      <c r="C89" s="22"/>
      <c r="D89" s="6">
        <f t="shared" si="0"/>
        <v>0</v>
      </c>
    </row>
    <row r="90" spans="1:5" ht="15.75" x14ac:dyDescent="0.25">
      <c r="B90" s="21"/>
      <c r="C90" s="22"/>
      <c r="D90" s="6">
        <f t="shared" si="0"/>
        <v>0</v>
      </c>
    </row>
    <row r="91" spans="1:5" ht="15.75" x14ac:dyDescent="0.25">
      <c r="B91" s="21"/>
      <c r="C91" s="22"/>
      <c r="D91" s="6">
        <f t="shared" si="0"/>
        <v>0</v>
      </c>
    </row>
    <row r="92" spans="1:5" ht="15.75" x14ac:dyDescent="0.25">
      <c r="B92" s="3" t="s">
        <v>46</v>
      </c>
      <c r="C92" s="12">
        <f>SUM(C68:C85)</f>
        <v>0</v>
      </c>
      <c r="D92" s="12">
        <f>SUM(D68:D91)</f>
        <v>0</v>
      </c>
    </row>
    <row r="95" spans="1:5" ht="36" customHeight="1" x14ac:dyDescent="0.25">
      <c r="A95" s="14">
        <v>5</v>
      </c>
      <c r="B95" s="29" t="s">
        <v>79</v>
      </c>
      <c r="C95" s="29"/>
      <c r="D95" s="13"/>
      <c r="E95" s="13"/>
    </row>
    <row r="97" spans="2:4" ht="18.75" x14ac:dyDescent="0.3">
      <c r="B97" s="2" t="s">
        <v>47</v>
      </c>
      <c r="C97" s="5" t="s">
        <v>48</v>
      </c>
      <c r="D97" s="5" t="str">
        <f>C19</f>
        <v>Weekly</v>
      </c>
    </row>
    <row r="98" spans="2:4" ht="15.75" x14ac:dyDescent="0.25">
      <c r="B98" s="16" t="s">
        <v>49</v>
      </c>
      <c r="C98" s="17"/>
      <c r="D98" s="6">
        <f>IF($D$97="Weekly",C98/52,C98/26)</f>
        <v>0</v>
      </c>
    </row>
    <row r="99" spans="2:4" ht="15.75" x14ac:dyDescent="0.25">
      <c r="B99" s="16" t="s">
        <v>50</v>
      </c>
      <c r="C99" s="17"/>
      <c r="D99" s="6">
        <f t="shared" ref="D99:D121" si="1">IF($D$97="Weekly",C99/52,C99/26)</f>
        <v>0</v>
      </c>
    </row>
    <row r="100" spans="2:4" ht="15.75" x14ac:dyDescent="0.25">
      <c r="B100" s="16" t="s">
        <v>51</v>
      </c>
      <c r="C100" s="17"/>
      <c r="D100" s="6">
        <f t="shared" si="1"/>
        <v>0</v>
      </c>
    </row>
    <row r="101" spans="2:4" ht="15.75" x14ac:dyDescent="0.25">
      <c r="B101" s="16" t="s">
        <v>52</v>
      </c>
      <c r="C101" s="17"/>
      <c r="D101" s="6">
        <f t="shared" si="1"/>
        <v>0</v>
      </c>
    </row>
    <row r="102" spans="2:4" ht="15.75" x14ac:dyDescent="0.25">
      <c r="B102" s="16" t="s">
        <v>53</v>
      </c>
      <c r="C102" s="17"/>
      <c r="D102" s="6">
        <f t="shared" si="1"/>
        <v>0</v>
      </c>
    </row>
    <row r="103" spans="2:4" ht="15.75" x14ac:dyDescent="0.25">
      <c r="B103" s="16" t="s">
        <v>54</v>
      </c>
      <c r="C103" s="17"/>
      <c r="D103" s="6">
        <f t="shared" si="1"/>
        <v>0</v>
      </c>
    </row>
    <row r="104" spans="2:4" ht="15.75" x14ac:dyDescent="0.25">
      <c r="B104" s="16" t="s">
        <v>55</v>
      </c>
      <c r="C104" s="17"/>
      <c r="D104" s="6">
        <f t="shared" si="1"/>
        <v>0</v>
      </c>
    </row>
    <row r="105" spans="2:4" ht="15.75" x14ac:dyDescent="0.25">
      <c r="B105" s="16" t="s">
        <v>56</v>
      </c>
      <c r="C105" s="17"/>
      <c r="D105" s="6">
        <f t="shared" si="1"/>
        <v>0</v>
      </c>
    </row>
    <row r="106" spans="2:4" ht="15.75" x14ac:dyDescent="0.25">
      <c r="B106" s="16" t="s">
        <v>57</v>
      </c>
      <c r="C106" s="17"/>
      <c r="D106" s="6">
        <f t="shared" si="1"/>
        <v>0</v>
      </c>
    </row>
    <row r="107" spans="2:4" ht="15.75" x14ac:dyDescent="0.25">
      <c r="B107" s="16" t="s">
        <v>58</v>
      </c>
      <c r="C107" s="17"/>
      <c r="D107" s="6">
        <f t="shared" si="1"/>
        <v>0</v>
      </c>
    </row>
    <row r="108" spans="2:4" ht="15.75" x14ac:dyDescent="0.25">
      <c r="B108" s="16" t="s">
        <v>59</v>
      </c>
      <c r="C108" s="17"/>
      <c r="D108" s="6">
        <f t="shared" si="1"/>
        <v>0</v>
      </c>
    </row>
    <row r="109" spans="2:4" ht="15.75" x14ac:dyDescent="0.25">
      <c r="B109" s="16" t="s">
        <v>60</v>
      </c>
      <c r="C109" s="17"/>
      <c r="D109" s="6">
        <f t="shared" si="1"/>
        <v>0</v>
      </c>
    </row>
    <row r="110" spans="2:4" ht="15.75" x14ac:dyDescent="0.25">
      <c r="B110" s="16" t="s">
        <v>61</v>
      </c>
      <c r="C110" s="17"/>
      <c r="D110" s="6">
        <f t="shared" si="1"/>
        <v>0</v>
      </c>
    </row>
    <row r="111" spans="2:4" ht="15.75" x14ac:dyDescent="0.25">
      <c r="B111" s="16" t="s">
        <v>62</v>
      </c>
      <c r="C111" s="17"/>
      <c r="D111" s="6">
        <f t="shared" si="1"/>
        <v>0</v>
      </c>
    </row>
    <row r="112" spans="2:4" ht="15.75" x14ac:dyDescent="0.25">
      <c r="B112" s="16" t="s">
        <v>63</v>
      </c>
      <c r="C112" s="17"/>
      <c r="D112" s="6">
        <f t="shared" si="1"/>
        <v>0</v>
      </c>
    </row>
    <row r="113" spans="1:5" ht="15.75" x14ac:dyDescent="0.25">
      <c r="B113" s="16" t="s">
        <v>64</v>
      </c>
      <c r="C113" s="17"/>
      <c r="D113" s="6">
        <f t="shared" si="1"/>
        <v>0</v>
      </c>
    </row>
    <row r="114" spans="1:5" ht="15.75" x14ac:dyDescent="0.25">
      <c r="B114" s="16" t="s">
        <v>65</v>
      </c>
      <c r="C114" s="17"/>
      <c r="D114" s="6">
        <f t="shared" si="1"/>
        <v>0</v>
      </c>
    </row>
    <row r="115" spans="1:5" ht="15.75" x14ac:dyDescent="0.25">
      <c r="B115" s="16" t="s">
        <v>66</v>
      </c>
      <c r="C115" s="17"/>
      <c r="D115" s="6">
        <f t="shared" si="1"/>
        <v>0</v>
      </c>
    </row>
    <row r="116" spans="1:5" ht="15.75" x14ac:dyDescent="0.25">
      <c r="B116" s="16" t="s">
        <v>67</v>
      </c>
      <c r="C116" s="17"/>
      <c r="D116" s="6">
        <f t="shared" si="1"/>
        <v>0</v>
      </c>
    </row>
    <row r="117" spans="1:5" ht="15.75" x14ac:dyDescent="0.25">
      <c r="B117" s="16" t="s">
        <v>68</v>
      </c>
      <c r="C117" s="17"/>
      <c r="D117" s="6">
        <f t="shared" si="1"/>
        <v>0</v>
      </c>
    </row>
    <row r="118" spans="1:5" ht="15.75" x14ac:dyDescent="0.25">
      <c r="B118" s="16" t="s">
        <v>69</v>
      </c>
      <c r="C118" s="17"/>
      <c r="D118" s="6">
        <f t="shared" si="1"/>
        <v>0</v>
      </c>
    </row>
    <row r="119" spans="1:5" ht="15.75" x14ac:dyDescent="0.25">
      <c r="B119" s="16" t="s">
        <v>70</v>
      </c>
      <c r="C119" s="17"/>
      <c r="D119" s="6">
        <f t="shared" si="1"/>
        <v>0</v>
      </c>
    </row>
    <row r="120" spans="1:5" ht="15.75" x14ac:dyDescent="0.25">
      <c r="B120" s="19"/>
      <c r="C120" s="20"/>
      <c r="D120" s="6">
        <f t="shared" si="1"/>
        <v>0</v>
      </c>
    </row>
    <row r="121" spans="1:5" ht="15.75" x14ac:dyDescent="0.25">
      <c r="B121" s="19"/>
      <c r="C121" s="20"/>
      <c r="D121" s="6">
        <f t="shared" si="1"/>
        <v>0</v>
      </c>
    </row>
    <row r="122" spans="1:5" ht="15.75" x14ac:dyDescent="0.25">
      <c r="B122" s="3" t="s">
        <v>71</v>
      </c>
      <c r="C122" s="12">
        <f>SUM(C98:C121)</f>
        <v>0</v>
      </c>
      <c r="D122" s="12">
        <f>SUM(D98:D121)</f>
        <v>0</v>
      </c>
    </row>
    <row r="125" spans="1:5" ht="36" customHeight="1" x14ac:dyDescent="0.25">
      <c r="A125" s="14">
        <v>6</v>
      </c>
      <c r="B125" s="29" t="s">
        <v>76</v>
      </c>
      <c r="C125" s="29"/>
      <c r="D125" s="13"/>
      <c r="E125" s="13"/>
    </row>
    <row r="127" spans="1:5" x14ac:dyDescent="0.25">
      <c r="A127" s="13"/>
      <c r="B127" s="13"/>
      <c r="C127" s="13"/>
      <c r="D127" s="13"/>
      <c r="E127" s="13"/>
    </row>
    <row r="128" spans="1:5" ht="15.75" x14ac:dyDescent="0.25">
      <c r="A128" s="13"/>
      <c r="B128" s="10" t="s">
        <v>9</v>
      </c>
      <c r="C128" s="9">
        <f>C32</f>
        <v>0</v>
      </c>
      <c r="D128" s="13"/>
      <c r="E128" s="13"/>
    </row>
    <row r="129" spans="1:5" ht="15.75" x14ac:dyDescent="0.25">
      <c r="A129" s="13"/>
      <c r="B129" s="10" t="s">
        <v>74</v>
      </c>
      <c r="C129" s="9">
        <f>C62+D92+D122</f>
        <v>0</v>
      </c>
      <c r="D129" s="13"/>
      <c r="E129" s="13"/>
    </row>
    <row r="130" spans="1:5" ht="15.75" x14ac:dyDescent="0.25">
      <c r="A130" s="13"/>
      <c r="B130" s="10" t="s">
        <v>75</v>
      </c>
      <c r="C130" s="11">
        <f>C128-C129</f>
        <v>0</v>
      </c>
      <c r="D130" s="13"/>
      <c r="E130" s="13"/>
    </row>
    <row r="131" spans="1:5" x14ac:dyDescent="0.25">
      <c r="A131" s="13"/>
      <c r="B131" s="13"/>
      <c r="C131" s="13"/>
      <c r="D131" s="13"/>
      <c r="E131" s="13"/>
    </row>
  </sheetData>
  <sheetProtection algorithmName="SHA-512" hashValue="s0FggX2UxULhQWb07IkOiUHLC3i479Jo9O8jjU5Vy8DSBdFV8FKYlLvpCpCRSF4vqwsE5SCC5hxAI79UCSdiIg==" saltValue="1TW2X70w0SJ/qGXcxbOB2g==" spinCount="100000" sheet="1" objects="1" scenarios="1" selectLockedCells="1"/>
  <mergeCells count="8">
    <mergeCell ref="B65:C65"/>
    <mergeCell ref="B95:C95"/>
    <mergeCell ref="B125:C125"/>
    <mergeCell ref="B9:C9"/>
    <mergeCell ref="B14:C14"/>
    <mergeCell ref="B13:C13"/>
    <mergeCell ref="B15:C15"/>
    <mergeCell ref="B35:C35"/>
  </mergeCells>
  <conditionalFormatting sqref="C130">
    <cfRule type="cellIs" dxfId="4" priority="1" operator="lessThan">
      <formula>0</formula>
    </cfRule>
    <cfRule type="cellIs" dxfId="3" priority="2" operator="greaterThan">
      <formula>0</formula>
    </cfRule>
    <cfRule type="cellIs" dxfId="2" priority="3" operator="lessThan">
      <formula>0</formula>
    </cfRule>
    <cfRule type="cellIs" dxfId="1" priority="4" operator="greaterThan">
      <formula>0</formula>
    </cfRule>
    <cfRule type="cellIs" dxfId="0" priority="5" operator="lessThan">
      <formula>0</formula>
    </cfRule>
  </conditionalFormatting>
  <dataValidations count="1">
    <dataValidation type="list" allowBlank="1" showInputMessage="1" showErrorMessage="1" sqref="C19" xr:uid="{D5C558CC-AB17-4DEF-B241-2F2620E3654C}">
      <formula1>"Weekly, Fortnightly"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F45D451D0FD94AB6542529DAC3CF22" ma:contentTypeVersion="3" ma:contentTypeDescription="Create a new document." ma:contentTypeScope="" ma:versionID="5854d4793230215d226fb74532668318">
  <xsd:schema xmlns:xsd="http://www.w3.org/2001/XMLSchema" xmlns:xs="http://www.w3.org/2001/XMLSchema" xmlns:p="http://schemas.microsoft.com/office/2006/metadata/properties" xmlns:ns2="673e0990-b834-4eb8-9172-e5c929a1872c" targetNamespace="http://schemas.microsoft.com/office/2006/metadata/properties" ma:root="true" ma:fieldsID="4281589eab16b533fa6d8db81ec0bca8" ns2:_="">
    <xsd:import namespace="673e0990-b834-4eb8-9172-e5c929a187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e0990-b834-4eb8-9172-e5c929a18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4C30C6-18A8-47F9-87FF-8916FDDB2A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E25697-25B2-45F8-A743-FD2094313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3911F0-AA22-47F8-AB96-3337DF834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e0990-b834-4eb8-9172-e5c929a18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</dc:creator>
  <cp:lastModifiedBy>Rocky Webster</cp:lastModifiedBy>
  <cp:lastPrinted>2021-03-17T02:13:02Z</cp:lastPrinted>
  <dcterms:created xsi:type="dcterms:W3CDTF">2021-03-17T01:50:54Z</dcterms:created>
  <dcterms:modified xsi:type="dcterms:W3CDTF">2023-08-04T02:50:27Z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bool>false</vt:bool>
  </property>
  <property fmtid="{D5CDD505-2E9C-101B-9397-08002B2CF9AE}" pid="3" name="GUID">
    <vt:lpwstr>a24f0786-a1a3-4acf-ad5b-66ca04d49520</vt:lpwstr>
  </property>
  <property fmtid="{D5CDD505-2E9C-101B-9397-08002B2CF9AE}" pid="4" name="xd_ProgID">
    <vt:lpwstr/>
  </property>
  <property fmtid="{D5CDD505-2E9C-101B-9397-08002B2CF9AE}" pid="5" name="ContentTypeId">
    <vt:lpwstr>0x010100C6F45D451D0FD94AB6542529DAC3CF22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